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065"/>
  </bookViews>
  <sheets>
    <sheet name="DS Chưa HoanTatCT" sheetId="4" r:id="rId1"/>
  </sheets>
  <calcPr calcId="162913"/>
  <customWorkbookViews>
    <customWorkbookView name="Filter 1" guid="{3D658BED-4005-4AE2-9E58-5541DCEA4AE7}" maximized="1" windowWidth="0" windowHeight="0" activeSheetId="0"/>
  </customWorkbookViews>
</workbook>
</file>

<file path=xl/calcChain.xml><?xml version="1.0" encoding="utf-8"?>
<calcChain xmlns="http://schemas.openxmlformats.org/spreadsheetml/2006/main">
  <c r="B18" i="4" l="1"/>
  <c r="B15" i="4"/>
  <c r="B27" i="4"/>
  <c r="B30" i="4"/>
  <c r="B24" i="4"/>
  <c r="B7" i="4"/>
  <c r="B26" i="4"/>
  <c r="B36" i="4"/>
  <c r="B32" i="4"/>
  <c r="B21" i="4"/>
  <c r="B9" i="4"/>
  <c r="B20" i="4"/>
  <c r="B5" i="4"/>
  <c r="B4" i="4"/>
  <c r="B6" i="4"/>
  <c r="B13" i="4"/>
  <c r="B29" i="4"/>
  <c r="B10" i="4"/>
  <c r="B19" i="4"/>
  <c r="B25" i="4"/>
  <c r="B33" i="4"/>
  <c r="B12" i="4"/>
  <c r="B8" i="4"/>
  <c r="B17" i="4"/>
  <c r="B22" i="4"/>
  <c r="B14" i="4"/>
  <c r="B11" i="4"/>
  <c r="B31" i="4"/>
  <c r="B37" i="4"/>
  <c r="B23" i="4"/>
  <c r="B35" i="4"/>
  <c r="B34" i="4"/>
  <c r="B16" i="4"/>
  <c r="B28" i="4"/>
</calcChain>
</file>

<file path=xl/sharedStrings.xml><?xml version="1.0" encoding="utf-8"?>
<sst xmlns="http://schemas.openxmlformats.org/spreadsheetml/2006/main" count="38" uniqueCount="18">
  <si>
    <t>GDQP</t>
  </si>
  <si>
    <t>Anh văn 3,4</t>
  </si>
  <si>
    <t>4 tín chỉ bắt buộc chuyên ngành</t>
  </si>
  <si>
    <t>Anh văn 2,3,4</t>
  </si>
  <si>
    <t>Anh văn 1,2,3,4</t>
  </si>
  <si>
    <t>Anh văn 2,3,4 và 4 tín chỉ tự chọn CN khác</t>
  </si>
  <si>
    <t>10 tín chỉ tốt nghiệp</t>
  </si>
  <si>
    <t>BAA00051, BAA00052</t>
  </si>
  <si>
    <t>1 tín chỉ tự chọn chuyên ngành</t>
  </si>
  <si>
    <t>Anh văn 1,2,3</t>
  </si>
  <si>
    <t>BTE00013, BTE00014</t>
  </si>
  <si>
    <t>BTE00012, BTE00013, BTE00014</t>
  </si>
  <si>
    <t>BTE00011, BTE00012, BTE00013, BTE00014</t>
  </si>
  <si>
    <t xml:space="preserve">SV không nợ môn HTCT. SV liên hệ PĐT để làm thủ tục nhận lại do xin nghỉ HK3/2022-2023 </t>
  </si>
  <si>
    <t>STT</t>
  </si>
  <si>
    <t>MSSV</t>
  </si>
  <si>
    <t>MÔN NỢ</t>
  </si>
  <si>
    <t>DANH SÁCH CHƯA HOÀN TẤT CHƯƠNG TRÌNH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</si>
</sst>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1"/>
      <color rgb="FF000000"/>
      <name val="Calibri"/>
    </font>
    <font>
      <b/>
      <sz val="18"/>
      <color rgb="FFFF0000"/>
      <name val="Arial"/>
      <scheme val="minor"/>
    </font>
    <font>
      <b/>
      <sz val="10"/>
      <color theme="9" tint="-0.499984740745262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F77"/>
  <sheetViews>
    <sheetView tabSelected="1" workbookViewId="0">
      <pane ySplit="3" topLeftCell="A4" activePane="bottomLeft" state="frozen"/>
      <selection pane="bottomLeft" activeCell="C9" sqref="C9"/>
    </sheetView>
  </sheetViews>
  <sheetFormatPr defaultColWidth="12.5703125" defaultRowHeight="15.75" customHeight="1" x14ac:dyDescent="0.2"/>
  <cols>
    <col min="2" max="2" width="18.28515625" customWidth="1"/>
    <col min="3" max="3" width="80.42578125" bestFit="1" customWidth="1"/>
  </cols>
  <sheetData>
    <row r="1" spans="1:3" ht="25.5" customHeight="1" x14ac:dyDescent="0.35">
      <c r="A1" s="2" t="s">
        <v>17</v>
      </c>
      <c r="B1" s="2"/>
      <c r="C1" s="2"/>
    </row>
    <row r="2" spans="1:3" ht="11.25" customHeight="1" x14ac:dyDescent="0.2"/>
    <row r="3" spans="1:3" ht="21" customHeight="1" x14ac:dyDescent="0.2">
      <c r="A3" s="7" t="s">
        <v>14</v>
      </c>
      <c r="B3" s="7" t="s">
        <v>15</v>
      </c>
      <c r="C3" s="7" t="s">
        <v>16</v>
      </c>
    </row>
    <row r="4" spans="1:3" ht="12.75" x14ac:dyDescent="0.2">
      <c r="A4" s="3">
        <v>1</v>
      </c>
      <c r="B4" s="4">
        <f ca="1">IFERROR(__xludf.DUMMYFUNCTION("""COMPUTED_VALUE"""),1516011)</f>
        <v>1516011</v>
      </c>
      <c r="C4" s="5" t="s">
        <v>5</v>
      </c>
    </row>
    <row r="5" spans="1:3" ht="15" x14ac:dyDescent="0.2">
      <c r="A5" s="3">
        <v>2</v>
      </c>
      <c r="B5" s="6">
        <f ca="1">IFERROR(__xludf.DUMMYFUNCTION("""COMPUTED_VALUE"""),1652010)</f>
        <v>1652010</v>
      </c>
      <c r="C5" s="5" t="s">
        <v>0</v>
      </c>
    </row>
    <row r="6" spans="1:3" ht="12.75" x14ac:dyDescent="0.2">
      <c r="A6" s="3">
        <v>3</v>
      </c>
      <c r="B6" s="4">
        <f ca="1">IFERROR(__xludf.DUMMYFUNCTION("""COMPUTED_VALUE"""),1714359)</f>
        <v>1714359</v>
      </c>
      <c r="C6" s="5" t="s">
        <v>4</v>
      </c>
    </row>
    <row r="7" spans="1:3" ht="15" x14ac:dyDescent="0.2">
      <c r="A7" s="3">
        <v>4</v>
      </c>
      <c r="B7" s="6">
        <f ca="1">IFERROR(__xludf.DUMMYFUNCTION("""COMPUTED_VALUE"""),1720069)</f>
        <v>1720069</v>
      </c>
      <c r="C7" s="5" t="s">
        <v>1</v>
      </c>
    </row>
    <row r="8" spans="1:3" ht="15" x14ac:dyDescent="0.2">
      <c r="A8" s="3">
        <v>5</v>
      </c>
      <c r="B8" s="6">
        <f ca="1">IFERROR(__xludf.DUMMYFUNCTION("""COMPUTED_VALUE"""),1752042)</f>
        <v>1752042</v>
      </c>
      <c r="C8" s="5" t="s">
        <v>9</v>
      </c>
    </row>
    <row r="9" spans="1:3" ht="15" x14ac:dyDescent="0.2">
      <c r="A9" s="3">
        <v>6</v>
      </c>
      <c r="B9" s="6">
        <f ca="1">IFERROR(__xludf.DUMMYFUNCTION("""COMPUTED_VALUE"""),18120116)</f>
        <v>18120116</v>
      </c>
      <c r="C9" s="5" t="s">
        <v>3</v>
      </c>
    </row>
    <row r="10" spans="1:3" ht="12.75" x14ac:dyDescent="0.2">
      <c r="A10" s="3">
        <v>7</v>
      </c>
      <c r="B10" s="4">
        <f ca="1">IFERROR(__xludf.DUMMYFUNCTION("""COMPUTED_VALUE"""),18120462)</f>
        <v>18120462</v>
      </c>
      <c r="C10" s="5" t="s">
        <v>3</v>
      </c>
    </row>
    <row r="11" spans="1:3" ht="15" x14ac:dyDescent="0.2">
      <c r="A11" s="3">
        <v>8</v>
      </c>
      <c r="B11" s="6">
        <f ca="1">IFERROR(__xludf.DUMMYFUNCTION("""COMPUTED_VALUE"""),18127076)</f>
        <v>18127076</v>
      </c>
      <c r="C11" s="5" t="s">
        <v>6</v>
      </c>
    </row>
    <row r="12" spans="1:3" ht="15" x14ac:dyDescent="0.2">
      <c r="A12" s="3">
        <v>9</v>
      </c>
      <c r="B12" s="6">
        <f ca="1">IFERROR(__xludf.DUMMYFUNCTION("""COMPUTED_VALUE"""),18130129)</f>
        <v>18130129</v>
      </c>
      <c r="C12" s="5" t="s">
        <v>4</v>
      </c>
    </row>
    <row r="13" spans="1:3" ht="12.75" x14ac:dyDescent="0.2">
      <c r="A13" s="3">
        <v>10</v>
      </c>
      <c r="B13" s="4">
        <f ca="1">IFERROR(__xludf.DUMMYFUNCTION("""COMPUTED_VALUE"""),18190170)</f>
        <v>18190170</v>
      </c>
      <c r="C13" s="5" t="s">
        <v>4</v>
      </c>
    </row>
    <row r="14" spans="1:3" ht="15" x14ac:dyDescent="0.2">
      <c r="A14" s="3">
        <v>11</v>
      </c>
      <c r="B14" s="6">
        <f ca="1">IFERROR(__xludf.DUMMYFUNCTION("""COMPUTED_VALUE"""),18210026)</f>
        <v>18210026</v>
      </c>
      <c r="C14" s="5" t="s">
        <v>3</v>
      </c>
    </row>
    <row r="15" spans="1:3" ht="15" x14ac:dyDescent="0.2">
      <c r="A15" s="3">
        <v>12</v>
      </c>
      <c r="B15" s="6">
        <f ca="1">IFERROR(__xludf.DUMMYFUNCTION("""COMPUTED_VALUE"""),19110066)</f>
        <v>19110066</v>
      </c>
      <c r="C15" s="5" t="s">
        <v>3</v>
      </c>
    </row>
    <row r="16" spans="1:3" ht="15" x14ac:dyDescent="0.2">
      <c r="A16" s="3">
        <v>13</v>
      </c>
      <c r="B16" s="6">
        <f ca="1">IFERROR(__xludf.DUMMYFUNCTION("""COMPUTED_VALUE"""),19120087)</f>
        <v>19120087</v>
      </c>
      <c r="C16" s="5" t="s">
        <v>3</v>
      </c>
    </row>
    <row r="17" spans="1:3" ht="15" x14ac:dyDescent="0.2">
      <c r="A17" s="3">
        <v>14</v>
      </c>
      <c r="B17" s="6">
        <f ca="1">IFERROR(__xludf.DUMMYFUNCTION("""COMPUTED_VALUE"""),19127512)</f>
        <v>19127512</v>
      </c>
      <c r="C17" s="5" t="s">
        <v>8</v>
      </c>
    </row>
    <row r="18" spans="1:3" ht="15" x14ac:dyDescent="0.2">
      <c r="A18" s="3">
        <v>15</v>
      </c>
      <c r="B18" s="6">
        <f ca="1">IFERROR(__xludf.DUMMYFUNCTION("""COMPUTED_VALUE"""),19127575)</f>
        <v>19127575</v>
      </c>
      <c r="C18" s="5" t="s">
        <v>13</v>
      </c>
    </row>
    <row r="19" spans="1:3" ht="12.75" x14ac:dyDescent="0.2">
      <c r="A19" s="3">
        <v>16</v>
      </c>
      <c r="B19" s="4">
        <f ca="1">IFERROR(__xludf.DUMMYFUNCTION("""COMPUTED_VALUE"""),19127582)</f>
        <v>19127582</v>
      </c>
      <c r="C19" s="5" t="s">
        <v>2</v>
      </c>
    </row>
    <row r="20" spans="1:3" ht="15" x14ac:dyDescent="0.2">
      <c r="A20" s="3">
        <v>17</v>
      </c>
      <c r="B20" s="6">
        <f ca="1">IFERROR(__xludf.DUMMYFUNCTION("""COMPUTED_VALUE"""),19130185)</f>
        <v>19130185</v>
      </c>
      <c r="C20" s="5" t="s">
        <v>1</v>
      </c>
    </row>
    <row r="21" spans="1:3" ht="15" x14ac:dyDescent="0.2">
      <c r="A21" s="3">
        <v>18</v>
      </c>
      <c r="B21" s="6">
        <f ca="1">IFERROR(__xludf.DUMMYFUNCTION("""COMPUTED_VALUE"""),19140366)</f>
        <v>19140366</v>
      </c>
      <c r="C21" s="5" t="s">
        <v>0</v>
      </c>
    </row>
    <row r="22" spans="1:3" ht="15" x14ac:dyDescent="0.2">
      <c r="A22" s="3">
        <v>19</v>
      </c>
      <c r="B22" s="6">
        <f ca="1">IFERROR(__xludf.DUMMYFUNCTION("""COMPUTED_VALUE"""),19146065)</f>
        <v>19146065</v>
      </c>
      <c r="C22" s="5" t="s">
        <v>7</v>
      </c>
    </row>
    <row r="23" spans="1:3" ht="15" x14ac:dyDescent="0.2">
      <c r="A23" s="3">
        <v>20</v>
      </c>
      <c r="B23" s="6">
        <f ca="1">IFERROR(__xludf.DUMMYFUNCTION("""COMPUTED_VALUE"""),19150429)</f>
        <v>19150429</v>
      </c>
      <c r="C23" s="5" t="s">
        <v>4</v>
      </c>
    </row>
    <row r="24" spans="1:3" ht="15" x14ac:dyDescent="0.2">
      <c r="A24" s="3">
        <v>21</v>
      </c>
      <c r="B24" s="6">
        <f ca="1">IFERROR(__xludf.DUMMYFUNCTION("""COMPUTED_VALUE"""),19170134)</f>
        <v>19170134</v>
      </c>
      <c r="C24" s="5" t="s">
        <v>3</v>
      </c>
    </row>
    <row r="25" spans="1:3" ht="12.75" x14ac:dyDescent="0.2">
      <c r="A25" s="3">
        <v>22</v>
      </c>
      <c r="B25" s="4">
        <f ca="1">IFERROR(__xludf.DUMMYFUNCTION("""COMPUTED_VALUE"""),19170212)</f>
        <v>19170212</v>
      </c>
      <c r="C25" s="5" t="s">
        <v>1</v>
      </c>
    </row>
    <row r="26" spans="1:3" ht="15" x14ac:dyDescent="0.2">
      <c r="A26" s="3">
        <v>23</v>
      </c>
      <c r="B26" s="6">
        <f ca="1">IFERROR(__xludf.DUMMYFUNCTION("""COMPUTED_VALUE"""),19170239)</f>
        <v>19170239</v>
      </c>
      <c r="C26" s="5" t="s">
        <v>4</v>
      </c>
    </row>
    <row r="27" spans="1:3" ht="15" x14ac:dyDescent="0.2">
      <c r="A27" s="3">
        <v>24</v>
      </c>
      <c r="B27" s="6">
        <f ca="1">IFERROR(__xludf.DUMMYFUNCTION("""COMPUTED_VALUE"""),19180375)</f>
        <v>19180375</v>
      </c>
      <c r="C27" s="5" t="s">
        <v>4</v>
      </c>
    </row>
    <row r="28" spans="1:3" ht="15" x14ac:dyDescent="0.2">
      <c r="A28" s="3">
        <v>25</v>
      </c>
      <c r="B28" s="6">
        <f ca="1">IFERROR(__xludf.DUMMYFUNCTION("""COMPUTED_VALUE"""),19180387)</f>
        <v>19180387</v>
      </c>
      <c r="C28" s="5" t="s">
        <v>3</v>
      </c>
    </row>
    <row r="29" spans="1:3" ht="12.75" x14ac:dyDescent="0.2">
      <c r="A29" s="3">
        <v>26</v>
      </c>
      <c r="B29" s="4">
        <f ca="1">IFERROR(__xludf.DUMMYFUNCTION("""COMPUTED_VALUE"""),19180426)</f>
        <v>19180426</v>
      </c>
      <c r="C29" s="5" t="s">
        <v>3</v>
      </c>
    </row>
    <row r="30" spans="1:3" ht="15" x14ac:dyDescent="0.2">
      <c r="A30" s="3">
        <v>27</v>
      </c>
      <c r="B30" s="6">
        <f ca="1">IFERROR(__xludf.DUMMYFUNCTION("""COMPUTED_VALUE"""),19187161)</f>
        <v>19187161</v>
      </c>
      <c r="C30" s="5" t="s">
        <v>11</v>
      </c>
    </row>
    <row r="31" spans="1:3" ht="15" x14ac:dyDescent="0.2">
      <c r="A31" s="3">
        <v>28</v>
      </c>
      <c r="B31" s="6">
        <f ca="1">IFERROR(__xludf.DUMMYFUNCTION("""COMPUTED_VALUE"""),19187180)</f>
        <v>19187180</v>
      </c>
      <c r="C31" s="5" t="s">
        <v>11</v>
      </c>
    </row>
    <row r="32" spans="1:3" ht="15" x14ac:dyDescent="0.2">
      <c r="A32" s="3">
        <v>29</v>
      </c>
      <c r="B32" s="6">
        <f ca="1">IFERROR(__xludf.DUMMYFUNCTION("""COMPUTED_VALUE"""),19187202)</f>
        <v>19187202</v>
      </c>
      <c r="C32" s="5" t="s">
        <v>10</v>
      </c>
    </row>
    <row r="33" spans="1:3" ht="15" x14ac:dyDescent="0.2">
      <c r="A33" s="3">
        <v>30</v>
      </c>
      <c r="B33" s="6">
        <f ca="1">IFERROR(__xludf.DUMMYFUNCTION("""COMPUTED_VALUE"""),19187245)</f>
        <v>19187245</v>
      </c>
      <c r="C33" s="5" t="s">
        <v>12</v>
      </c>
    </row>
    <row r="34" spans="1:3" ht="15" x14ac:dyDescent="0.2">
      <c r="A34" s="3">
        <v>31</v>
      </c>
      <c r="B34" s="6">
        <f ca="1">IFERROR(__xludf.DUMMYFUNCTION("""COMPUTED_VALUE"""),19200161)</f>
        <v>19200161</v>
      </c>
      <c r="C34" s="5" t="s">
        <v>4</v>
      </c>
    </row>
    <row r="35" spans="1:3" ht="15" x14ac:dyDescent="0.2">
      <c r="A35" s="3">
        <v>32</v>
      </c>
      <c r="B35" s="6">
        <f ca="1">IFERROR(__xludf.DUMMYFUNCTION("""COMPUTED_VALUE"""),19200284)</f>
        <v>19200284</v>
      </c>
      <c r="C35" s="5" t="s">
        <v>3</v>
      </c>
    </row>
    <row r="36" spans="1:3" ht="15" x14ac:dyDescent="0.2">
      <c r="A36" s="3">
        <v>33</v>
      </c>
      <c r="B36" s="6">
        <f ca="1">IFERROR(__xludf.DUMMYFUNCTION("""COMPUTED_VALUE"""),19200415)</f>
        <v>19200415</v>
      </c>
      <c r="C36" s="5" t="s">
        <v>3</v>
      </c>
    </row>
    <row r="37" spans="1:3" ht="15" x14ac:dyDescent="0.2">
      <c r="A37" s="3">
        <v>34</v>
      </c>
      <c r="B37" s="6">
        <f ca="1">IFERROR(__xludf.DUMMYFUNCTION("""COMPUTED_VALUE"""),19220157)</f>
        <v>19220157</v>
      </c>
      <c r="C37" s="5" t="s">
        <v>1</v>
      </c>
    </row>
    <row r="38" spans="1:3" ht="15" x14ac:dyDescent="0.25">
      <c r="B38" s="1"/>
    </row>
    <row r="39" spans="1:3" ht="15" x14ac:dyDescent="0.25">
      <c r="B39" s="1"/>
    </row>
    <row r="40" spans="1:3" ht="15" x14ac:dyDescent="0.25">
      <c r="B40" s="1"/>
    </row>
    <row r="41" spans="1:3" ht="15" x14ac:dyDescent="0.25">
      <c r="B41" s="1"/>
    </row>
    <row r="42" spans="1:3" ht="15" x14ac:dyDescent="0.25">
      <c r="B42" s="1"/>
    </row>
    <row r="43" spans="1:3" ht="15" x14ac:dyDescent="0.25">
      <c r="B43" s="1"/>
    </row>
    <row r="44" spans="1:3" ht="15" x14ac:dyDescent="0.25">
      <c r="B44" s="1"/>
    </row>
    <row r="45" spans="1:3" ht="15" x14ac:dyDescent="0.25">
      <c r="B45" s="1"/>
    </row>
    <row r="46" spans="1:3" ht="15" x14ac:dyDescent="0.25">
      <c r="B46" s="1"/>
    </row>
    <row r="47" spans="1:3" ht="15" x14ac:dyDescent="0.25">
      <c r="B47" s="1"/>
    </row>
    <row r="48" spans="1:3" ht="15" x14ac:dyDescent="0.25">
      <c r="B48" s="1"/>
    </row>
    <row r="49" spans="2:6" ht="15" x14ac:dyDescent="0.25">
      <c r="B49" s="1"/>
    </row>
    <row r="50" spans="2:6" ht="15" x14ac:dyDescent="0.25">
      <c r="B50" s="1"/>
    </row>
    <row r="51" spans="2:6" ht="15" x14ac:dyDescent="0.25">
      <c r="B51" s="1"/>
    </row>
    <row r="52" spans="2:6" ht="15" x14ac:dyDescent="0.25">
      <c r="B52" s="1"/>
    </row>
    <row r="53" spans="2:6" ht="15" x14ac:dyDescent="0.25">
      <c r="B53" s="1"/>
    </row>
    <row r="54" spans="2:6" ht="15" x14ac:dyDescent="0.25">
      <c r="B54" s="1"/>
    </row>
    <row r="55" spans="2:6" ht="15" x14ac:dyDescent="0.25">
      <c r="B55" s="1"/>
      <c r="C55" s="1"/>
      <c r="D55" s="1"/>
      <c r="E55" s="1"/>
      <c r="F55" s="1"/>
    </row>
    <row r="56" spans="2:6" ht="15" x14ac:dyDescent="0.25">
      <c r="B56" s="1"/>
      <c r="C56" s="1"/>
      <c r="D56" s="1"/>
      <c r="E56" s="1"/>
      <c r="F56" s="1"/>
    </row>
    <row r="57" spans="2:6" ht="15" x14ac:dyDescent="0.25">
      <c r="B57" s="1"/>
      <c r="C57" s="1"/>
      <c r="D57" s="1"/>
      <c r="E57" s="1"/>
      <c r="F57" s="1"/>
    </row>
    <row r="58" spans="2:6" ht="15" x14ac:dyDescent="0.25">
      <c r="B58" s="1"/>
      <c r="C58" s="1"/>
      <c r="D58" s="1"/>
      <c r="E58" s="1"/>
      <c r="F58" s="1"/>
    </row>
    <row r="59" spans="2:6" ht="15" x14ac:dyDescent="0.25">
      <c r="B59" s="1"/>
      <c r="C59" s="1"/>
      <c r="D59" s="1"/>
      <c r="E59" s="1"/>
      <c r="F59" s="1"/>
    </row>
    <row r="60" spans="2:6" ht="15" x14ac:dyDescent="0.25">
      <c r="B60" s="1"/>
      <c r="C60" s="1"/>
      <c r="D60" s="1"/>
      <c r="E60" s="1"/>
      <c r="F60" s="1"/>
    </row>
    <row r="61" spans="2:6" ht="15" x14ac:dyDescent="0.25">
      <c r="B61" s="1"/>
      <c r="C61" s="1"/>
      <c r="D61" s="1"/>
      <c r="E61" s="1"/>
      <c r="F61" s="1"/>
    </row>
    <row r="62" spans="2:6" ht="15" x14ac:dyDescent="0.25">
      <c r="B62" s="1"/>
      <c r="C62" s="1"/>
      <c r="D62" s="1"/>
      <c r="E62" s="1"/>
      <c r="F62" s="1"/>
    </row>
    <row r="63" spans="2:6" ht="15" x14ac:dyDescent="0.25">
      <c r="B63" s="1"/>
      <c r="C63" s="1"/>
      <c r="D63" s="1"/>
      <c r="E63" s="1"/>
      <c r="F63" s="1"/>
    </row>
    <row r="64" spans="2:6" ht="15" x14ac:dyDescent="0.25">
      <c r="B64" s="1"/>
      <c r="C64" s="1"/>
      <c r="D64" s="1"/>
      <c r="E64" s="1"/>
      <c r="F64" s="1"/>
    </row>
    <row r="65" spans="2:6" ht="15" x14ac:dyDescent="0.25">
      <c r="B65" s="1"/>
      <c r="C65" s="1"/>
      <c r="D65" s="1"/>
      <c r="E65" s="1"/>
      <c r="F65" s="1"/>
    </row>
    <row r="66" spans="2:6" ht="15" x14ac:dyDescent="0.25">
      <c r="B66" s="1"/>
      <c r="C66" s="1"/>
      <c r="D66" s="1"/>
      <c r="E66" s="1"/>
      <c r="F66" s="1"/>
    </row>
    <row r="67" spans="2:6" ht="15" x14ac:dyDescent="0.25">
      <c r="B67" s="1"/>
      <c r="C67" s="1"/>
      <c r="D67" s="1"/>
      <c r="E67" s="1"/>
      <c r="F67" s="1"/>
    </row>
    <row r="68" spans="2:6" ht="15" x14ac:dyDescent="0.25">
      <c r="B68" s="1"/>
      <c r="C68" s="1"/>
      <c r="D68" s="1"/>
      <c r="E68" s="1"/>
      <c r="F68" s="1"/>
    </row>
    <row r="69" spans="2:6" ht="15" x14ac:dyDescent="0.25">
      <c r="B69" s="1"/>
      <c r="C69" s="1"/>
      <c r="D69" s="1"/>
      <c r="E69" s="1"/>
      <c r="F69" s="1"/>
    </row>
    <row r="70" spans="2:6" ht="15" x14ac:dyDescent="0.25">
      <c r="B70" s="1"/>
      <c r="C70" s="1"/>
      <c r="D70" s="1"/>
      <c r="E70" s="1"/>
      <c r="F70" s="1"/>
    </row>
    <row r="71" spans="2:6" ht="15" x14ac:dyDescent="0.25">
      <c r="B71" s="1"/>
      <c r="C71" s="1"/>
      <c r="D71" s="1"/>
      <c r="E71" s="1"/>
      <c r="F71" s="1"/>
    </row>
    <row r="72" spans="2:6" ht="15" x14ac:dyDescent="0.25">
      <c r="B72" s="1"/>
      <c r="C72" s="1"/>
      <c r="D72" s="1"/>
      <c r="E72" s="1"/>
      <c r="F72" s="1"/>
    </row>
    <row r="73" spans="2:6" ht="15" x14ac:dyDescent="0.25">
      <c r="B73" s="1"/>
      <c r="C73" s="1"/>
      <c r="D73" s="1"/>
      <c r="E73" s="1"/>
      <c r="F73" s="1"/>
    </row>
    <row r="74" spans="2:6" ht="15" x14ac:dyDescent="0.25">
      <c r="B74" s="1"/>
      <c r="C74" s="1"/>
      <c r="D74" s="1"/>
      <c r="E74" s="1"/>
      <c r="F74" s="1"/>
    </row>
    <row r="75" spans="2:6" ht="15" x14ac:dyDescent="0.25">
      <c r="B75" s="1"/>
      <c r="C75" s="1"/>
      <c r="D75" s="1"/>
      <c r="E75" s="1"/>
      <c r="F75" s="1"/>
    </row>
    <row r="76" spans="2:6" ht="15" x14ac:dyDescent="0.25">
      <c r="B76" s="1"/>
      <c r="C76" s="1"/>
      <c r="D76" s="1"/>
      <c r="E76" s="1"/>
      <c r="F76" s="1"/>
    </row>
    <row r="77" spans="2:6" ht="15" x14ac:dyDescent="0.25">
      <c r="B77" s="1"/>
      <c r="C77" s="1"/>
      <c r="D77" s="1"/>
      <c r="E77" s="1"/>
      <c r="F77" s="1"/>
    </row>
  </sheetData>
  <sortState ref="A6:D41">
    <sortCondition ref="B6:B41"/>
  </sortState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Chưa HoanTatCT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2023-11-24T15:41:56Z</dcterms:modified>
</cp:coreProperties>
</file>